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70" yWindow="75" windowWidth="10185" windowHeight="54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60" i="1" l="1"/>
  <c r="J60" i="1"/>
  <c r="I60" i="1"/>
  <c r="H60" i="1"/>
  <c r="G60" i="1"/>
  <c r="F60" i="1"/>
  <c r="L41" i="1" l="1"/>
  <c r="J41" i="1"/>
  <c r="I41" i="1"/>
  <c r="H41" i="1"/>
  <c r="G41" i="1"/>
  <c r="F4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<sst xmlns="http://schemas.openxmlformats.org/spreadsheetml/2006/main" count="248" uniqueCount="82">
  <si>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</si>
  <si>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</si>
  <si>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</si>
  <si>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</si>
  <si>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</si>
  <si>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</si>
  <si>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</si>
  <si>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</si>
  <si>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</si>
  <si>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</si>
  <si>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</si>
  <si>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</si>
  <si>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</si>
  <si>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</si>
  <si>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</si>
  <si>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</si>
  <si>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</si>
  <si>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</si>
  <si>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</si>
  <si>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</si>
  <si>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</si>
  <si>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</si>
  <si>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</si>
  <si>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</si>
  <si>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</si>
  <si>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</si>
  <si>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</si>
  <si>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</si>
  <si>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</si>
  <si>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</si>
  <si>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</si>
  <si>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</si>
  <si>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</si>
  <si>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</si>
  <si>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</si>
  <si>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</si>
  <si>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</si>
  <si>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</si>
  <si>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</si>
  <si>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ОО АЛМР СК</t>
  </si>
  <si>
    <t>Шевченко Е.А.</t>
  </si>
  <si>
    <t>МКОУ СОШ №5 Левокумского муниципального округа Ставропольского края</t>
  </si>
  <si>
    <t>гарник</t>
  </si>
  <si>
    <t>294,302,824</t>
  </si>
  <si>
    <t>Биточки из говядины , пюре картофельное.</t>
  </si>
  <si>
    <t>Чай с  сахарам.</t>
  </si>
  <si>
    <t>Хлеб пшеничный.</t>
  </si>
  <si>
    <t>Какао с молоком.</t>
  </si>
  <si>
    <t>Капуста тушеная.</t>
  </si>
  <si>
    <t>Кофейный напиток с молоком.</t>
  </si>
  <si>
    <t>Каша вязкая молочная из пшенной крупы.</t>
  </si>
  <si>
    <t>Масло сливочное "Крестьянское"72,5 %(порциями).</t>
  </si>
  <si>
    <t>Чай с лимоном.</t>
  </si>
  <si>
    <t>Чай с сахарам.</t>
  </si>
  <si>
    <t>Масло сливочное  "крестьянское "72,5 % ( порциями).</t>
  </si>
  <si>
    <t>Икра свекольная.</t>
  </si>
  <si>
    <t>Масло сливочное "Крестьянское "72,5%( порциями).</t>
  </si>
  <si>
    <t>Сыр Российский  (  порциями).</t>
  </si>
  <si>
    <t>Плов из птицы или кролика .</t>
  </si>
  <si>
    <t>Котлеты или биточки рыбные, пюре картофельное.</t>
  </si>
  <si>
    <t>Каша вязкая молочная из  рисовой крупы .</t>
  </si>
  <si>
    <t>268,203,824,306</t>
  </si>
  <si>
    <t>Котлеты рубленые из бройлер-цыплят , каша рассыпчатая( крупа гречневая) и  соус красный основной.</t>
  </si>
  <si>
    <t>Соки овощные, фруктовые и ягодные.</t>
  </si>
  <si>
    <t>295,302,824.</t>
  </si>
  <si>
    <t>Компот из смеси сухофруктов.</t>
  </si>
  <si>
    <t>Бананы калиброванные.</t>
  </si>
  <si>
    <t>Котлеты из говядины, макаронные изделия отварные с маслом сливочным и соус красный основной, горошек зеленый  консервированный.</t>
  </si>
  <si>
    <t>Сыр" Российский " ( порциями).</t>
  </si>
  <si>
    <t>Тефтели из говядины,каша перловая с маслом сливочным, огурец соленый.</t>
  </si>
  <si>
    <t>масло "Крестьянское"72,5 %(порциями).</t>
  </si>
  <si>
    <t>265,312,</t>
  </si>
  <si>
    <t>компот из смеси сухофруктов.</t>
  </si>
  <si>
    <t>Макароны отварные с маслом сливочным и сыром.</t>
  </si>
  <si>
    <t>Яицо отварное.</t>
  </si>
  <si>
    <t>Икра кабачковая.</t>
  </si>
  <si>
    <t>Фрикаделька из кур или бройлер-цыплят в соусе, каша рассыпчатая из пшеничной крупы.</t>
  </si>
  <si>
    <t>297.171.824.</t>
  </si>
  <si>
    <t>Кукуруза отварная  консервированная.</t>
  </si>
  <si>
    <t>хлеб пшеничный.</t>
  </si>
  <si>
    <t>Яблоко калиброванное</t>
  </si>
  <si>
    <t>279,203,70.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</si>
</sst>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H211" sqref="H2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360</v>
      </c>
      <c r="G6" s="40">
        <v>17</v>
      </c>
      <c r="H6" s="40">
        <v>23</v>
      </c>
      <c r="I6" s="40">
        <v>53</v>
      </c>
      <c r="J6" s="40">
        <v>451</v>
      </c>
      <c r="K6" s="41" t="s">
        <v>61</v>
      </c>
      <c r="L6" s="40">
        <v>71.760000000000005</v>
      </c>
    </row>
    <row r="7" spans="1:12" ht="15" x14ac:dyDescent="0.25">
      <c r="A7" s="23"/>
      <c r="B7" s="15"/>
      <c r="C7" s="11"/>
      <c r="D7" s="6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0</v>
      </c>
      <c r="H8" s="43">
        <v>0</v>
      </c>
      <c r="I8" s="43">
        <v>16</v>
      </c>
      <c r="J8" s="43">
        <v>60</v>
      </c>
      <c r="K8" s="44">
        <v>376</v>
      </c>
      <c r="L8" s="43">
        <v>1.94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2.16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88</v>
      </c>
      <c r="J13" s="19">
        <f t="shared" si="0"/>
        <v>605</v>
      </c>
      <c r="K13" s="25"/>
      <c r="L13" s="19">
        <f t="shared" ref="L13" si="1">SUM(L6:L12)</f>
        <v>75.86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20</v>
      </c>
      <c r="H24" s="32">
        <f t="shared" si="4"/>
        <v>23</v>
      </c>
      <c r="I24" s="32">
        <f t="shared" si="4"/>
        <v>88</v>
      </c>
      <c r="J24" s="32">
        <f t="shared" si="4"/>
        <v>605</v>
      </c>
      <c r="K24" s="32"/>
      <c r="L24" s="32">
        <f t="shared" ref="L24" si="5">L13+L23</f>
        <v>75.86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240</v>
      </c>
      <c r="G25" s="40">
        <v>20</v>
      </c>
      <c r="H25" s="40">
        <v>19</v>
      </c>
      <c r="I25" s="40">
        <v>54</v>
      </c>
      <c r="J25" s="40">
        <v>469</v>
      </c>
      <c r="K25" s="41" t="s">
        <v>43</v>
      </c>
      <c r="L25" s="40">
        <v>49.58</v>
      </c>
    </row>
    <row r="26" spans="1:12" ht="15" x14ac:dyDescent="0.25">
      <c r="A26" s="14"/>
      <c r="B26" s="15"/>
      <c r="C26" s="11"/>
      <c r="D26" s="6" t="s">
        <v>42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187</v>
      </c>
      <c r="G27" s="43">
        <v>0</v>
      </c>
      <c r="H27" s="43">
        <v>0</v>
      </c>
      <c r="I27" s="43">
        <v>11</v>
      </c>
      <c r="J27" s="43">
        <v>49</v>
      </c>
      <c r="K27" s="44">
        <v>377</v>
      </c>
      <c r="L27" s="43">
        <v>3.46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</v>
      </c>
      <c r="H28" s="43">
        <v>0</v>
      </c>
      <c r="I28" s="43">
        <v>19</v>
      </c>
      <c r="J28" s="43">
        <v>94</v>
      </c>
      <c r="K28" s="44"/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10</v>
      </c>
      <c r="G30" s="43">
        <v>0</v>
      </c>
      <c r="H30" s="43">
        <v>8</v>
      </c>
      <c r="I30" s="43">
        <v>0</v>
      </c>
      <c r="J30" s="43">
        <v>75</v>
      </c>
      <c r="K30" s="44">
        <v>14</v>
      </c>
      <c r="L30" s="43">
        <v>8.4</v>
      </c>
    </row>
    <row r="31" spans="1:12" ht="15" x14ac:dyDescent="0.25">
      <c r="A31" s="14"/>
      <c r="B31" s="15"/>
      <c r="C31" s="11"/>
      <c r="D31" s="6"/>
      <c r="E31" s="42" t="s">
        <v>55</v>
      </c>
      <c r="F31" s="43">
        <v>60</v>
      </c>
      <c r="G31" s="43">
        <v>1</v>
      </c>
      <c r="H31" s="43">
        <v>0</v>
      </c>
      <c r="I31" s="43">
        <v>12</v>
      </c>
      <c r="J31" s="43"/>
      <c r="K31" s="44">
        <v>75</v>
      </c>
      <c r="L31" s="43">
        <v>7.7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547</v>
      </c>
      <c r="G32" s="19">
        <f t="shared" ref="G32" si="6">SUM(G25:G31)</f>
        <v>24</v>
      </c>
      <c r="H32" s="19">
        <f t="shared" ref="H32" si="7">SUM(H25:H31)</f>
        <v>27</v>
      </c>
      <c r="I32" s="19">
        <f t="shared" ref="I32" si="8">SUM(I25:I31)</f>
        <v>96</v>
      </c>
      <c r="J32" s="19">
        <f t="shared" ref="J32:L32" si="9">SUM(J25:J31)</f>
        <v>687</v>
      </c>
      <c r="K32" s="25"/>
      <c r="L32" s="19">
        <f t="shared" si="9"/>
        <v>71.84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 t="s">
        <v>44</v>
      </c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48</v>
      </c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52">
        <f>SUM(F34:F40)</f>
        <v>0</v>
      </c>
      <c r="G41" s="52">
        <f t="shared" ref="G41:J41" si="10">SUM(G34:G40)</f>
        <v>0</v>
      </c>
      <c r="H41" s="52">
        <f t="shared" si="10"/>
        <v>0</v>
      </c>
      <c r="I41" s="52">
        <f t="shared" si="10"/>
        <v>0</v>
      </c>
      <c r="J41" s="52">
        <f t="shared" si="10"/>
        <v>0</v>
      </c>
      <c r="K41" s="53"/>
      <c r="L41" s="52">
        <f t="shared" ref="L41" si="11">SUM(L34:L40)</f>
        <v>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2">SUM(G33:G41)</f>
        <v>0</v>
      </c>
      <c r="H42" s="19">
        <f t="shared" ref="H42" si="13">SUM(H33:H41)</f>
        <v>0</v>
      </c>
      <c r="I42" s="19">
        <f t="shared" ref="I42" si="14">SUM(I33:I41)</f>
        <v>0</v>
      </c>
      <c r="J42" s="19">
        <f t="shared" ref="J42:L42" si="15">SUM(J33:J41)</f>
        <v>0</v>
      </c>
      <c r="K42" s="25"/>
      <c r="L42" s="19">
        <f t="shared" si="15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547</v>
      </c>
      <c r="G43" s="32">
        <f t="shared" ref="G43" si="16">G32+G42</f>
        <v>24</v>
      </c>
      <c r="H43" s="32">
        <f t="shared" ref="H43" si="17">H32+H42</f>
        <v>27</v>
      </c>
      <c r="I43" s="32">
        <f t="shared" ref="I43" si="18">I32+I42</f>
        <v>96</v>
      </c>
      <c r="J43" s="32">
        <f t="shared" ref="J43:L43" si="19">J32+J42</f>
        <v>687</v>
      </c>
      <c r="K43" s="32"/>
      <c r="L43" s="32">
        <f t="shared" si="19"/>
        <v>71.84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300</v>
      </c>
      <c r="G44" s="40">
        <v>17</v>
      </c>
      <c r="H44" s="40">
        <v>20</v>
      </c>
      <c r="I44" s="40">
        <v>49</v>
      </c>
      <c r="J44" s="40">
        <v>498</v>
      </c>
      <c r="K44" s="41" t="s">
        <v>64</v>
      </c>
      <c r="L44" s="40">
        <v>60.17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</v>
      </c>
      <c r="H46" s="43">
        <v>10</v>
      </c>
      <c r="I46" s="43">
        <v>16</v>
      </c>
      <c r="J46" s="43">
        <v>159</v>
      </c>
      <c r="K46" s="44">
        <v>389</v>
      </c>
      <c r="L46" s="43">
        <v>30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0</v>
      </c>
      <c r="I47" s="43">
        <v>19</v>
      </c>
      <c r="J47" s="43">
        <v>95</v>
      </c>
      <c r="K47" s="44"/>
      <c r="L47" s="43">
        <v>2.16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20">SUM(G44:G50)</f>
        <v>22</v>
      </c>
      <c r="H51" s="19">
        <f t="shared" ref="H51" si="21">SUM(H44:H50)</f>
        <v>30</v>
      </c>
      <c r="I51" s="19">
        <f t="shared" ref="I51" si="22">SUM(I44:I50)</f>
        <v>84</v>
      </c>
      <c r="J51" s="19">
        <f t="shared" ref="J51:L51" si="23">SUM(J44:J50)</f>
        <v>752</v>
      </c>
      <c r="K51" s="25"/>
      <c r="L51" s="19">
        <f t="shared" si="23"/>
        <v>92.33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51"/>
      <c r="F60" s="52">
        <f>SUM(F53:F59)</f>
        <v>0</v>
      </c>
      <c r="G60" s="52">
        <f t="shared" ref="G60:J60" si="24">SUM(G53:G59)</f>
        <v>0</v>
      </c>
      <c r="H60" s="52">
        <f t="shared" si="24"/>
        <v>0</v>
      </c>
      <c r="I60" s="52">
        <f t="shared" si="24"/>
        <v>0</v>
      </c>
      <c r="J60" s="52">
        <f t="shared" si="24"/>
        <v>0</v>
      </c>
      <c r="K60" s="53"/>
      <c r="L60" s="52">
        <f t="shared" ref="L60" si="25">SUM(L53:L59)</f>
        <v>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6">SUM(G52:G60)</f>
        <v>0</v>
      </c>
      <c r="H61" s="19">
        <f t="shared" ref="H61" si="27">SUM(H52:H60)</f>
        <v>0</v>
      </c>
      <c r="I61" s="19">
        <f t="shared" ref="I61" si="28">SUM(I52:I60)</f>
        <v>0</v>
      </c>
      <c r="J61" s="19">
        <f t="shared" ref="J61:L61" si="29">SUM(J52:J60)</f>
        <v>0</v>
      </c>
      <c r="K61" s="25"/>
      <c r="L61" s="19">
        <f t="shared" si="2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30">G51+G61</f>
        <v>22</v>
      </c>
      <c r="H62" s="32">
        <f t="shared" ref="H62" si="31">H51+H61</f>
        <v>30</v>
      </c>
      <c r="I62" s="32">
        <f t="shared" ref="I62" si="32">I51+I61</f>
        <v>84</v>
      </c>
      <c r="J62" s="32">
        <f t="shared" ref="J62:L62" si="33">J51+J61</f>
        <v>752</v>
      </c>
      <c r="K62" s="32"/>
      <c r="L62" s="32">
        <f t="shared" si="33"/>
        <v>92.33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240</v>
      </c>
      <c r="G63" s="40">
        <v>19</v>
      </c>
      <c r="H63" s="40">
        <v>19</v>
      </c>
      <c r="I63" s="40">
        <v>18</v>
      </c>
      <c r="J63" s="40">
        <v>320</v>
      </c>
      <c r="K63" s="41">
        <v>291</v>
      </c>
      <c r="L63" s="40">
        <v>58.77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379</v>
      </c>
      <c r="L65" s="43">
        <v>4.5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0</v>
      </c>
      <c r="I66" s="43">
        <v>19</v>
      </c>
      <c r="J66" s="43">
        <v>95</v>
      </c>
      <c r="K66" s="44"/>
      <c r="L66" s="43">
        <v>2.16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200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37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4">SUM(G63:G69)</f>
        <v>22</v>
      </c>
      <c r="H70" s="19">
        <f t="shared" ref="H70" si="35">SUM(H63:H69)</f>
        <v>19</v>
      </c>
      <c r="I70" s="19">
        <f t="shared" ref="I70" si="36">SUM(I63:I69)</f>
        <v>62</v>
      </c>
      <c r="J70" s="19">
        <f t="shared" ref="J70:L70" si="37">SUM(J63:J69)</f>
        <v>522</v>
      </c>
      <c r="K70" s="25"/>
      <c r="L70" s="19">
        <f t="shared" si="37"/>
        <v>102.43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8">SUM(G71:G79)</f>
        <v>0</v>
      </c>
      <c r="H80" s="19">
        <f t="shared" ref="H80" si="39">SUM(H71:H79)</f>
        <v>0</v>
      </c>
      <c r="I80" s="19">
        <f t="shared" ref="I80" si="40">SUM(I71:I79)</f>
        <v>0</v>
      </c>
      <c r="J80" s="19">
        <f t="shared" ref="J80:L80" si="41">SUM(J71:J79)</f>
        <v>0</v>
      </c>
      <c r="K80" s="25"/>
      <c r="L80" s="19">
        <f t="shared" si="4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42">G70+G80</f>
        <v>22</v>
      </c>
      <c r="H81" s="32">
        <f t="shared" ref="H81" si="43">H70+H80</f>
        <v>19</v>
      </c>
      <c r="I81" s="32">
        <f t="shared" ref="I81" si="44">I70+I80</f>
        <v>62</v>
      </c>
      <c r="J81" s="32">
        <f t="shared" ref="J81:L81" si="45">J70+J80</f>
        <v>522</v>
      </c>
      <c r="K81" s="32"/>
      <c r="L81" s="32">
        <f t="shared" si="45"/>
        <v>102.43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220</v>
      </c>
      <c r="G82" s="40">
        <v>6</v>
      </c>
      <c r="H82" s="40">
        <v>7</v>
      </c>
      <c r="I82" s="40">
        <v>42</v>
      </c>
      <c r="J82" s="40">
        <v>253</v>
      </c>
      <c r="K82" s="41">
        <v>175</v>
      </c>
      <c r="L82" s="40">
        <v>19.63</v>
      </c>
    </row>
    <row r="83" spans="1:12" ht="15" x14ac:dyDescent="0.25">
      <c r="A83" s="23"/>
      <c r="B83" s="15"/>
      <c r="C83" s="11"/>
      <c r="D83" s="6"/>
      <c r="E83" s="42" t="s">
        <v>51</v>
      </c>
      <c r="F83" s="43">
        <v>10</v>
      </c>
      <c r="G83" s="43">
        <v>0</v>
      </c>
      <c r="H83" s="43">
        <v>8</v>
      </c>
      <c r="I83" s="43">
        <v>0</v>
      </c>
      <c r="J83" s="43">
        <v>75</v>
      </c>
      <c r="K83" s="44">
        <v>14</v>
      </c>
      <c r="L83" s="43">
        <v>8.4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12</v>
      </c>
      <c r="J84" s="43">
        <v>50</v>
      </c>
      <c r="K84" s="44">
        <v>377</v>
      </c>
      <c r="L84" s="43">
        <v>3.46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>
        <v>2.16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68</v>
      </c>
      <c r="F87" s="43">
        <v>15</v>
      </c>
      <c r="G87" s="43">
        <v>4</v>
      </c>
      <c r="H87" s="43">
        <v>5</v>
      </c>
      <c r="I87" s="43">
        <v>0</v>
      </c>
      <c r="J87" s="43">
        <v>54</v>
      </c>
      <c r="K87" s="44">
        <v>15</v>
      </c>
      <c r="L87" s="43">
        <v>9.68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46">SUM(G82:G88)</f>
        <v>13</v>
      </c>
      <c r="H89" s="19">
        <f t="shared" ref="H89" si="47">SUM(H82:H88)</f>
        <v>20</v>
      </c>
      <c r="I89" s="19">
        <f t="shared" ref="I89" si="48">SUM(I82:I88)</f>
        <v>73</v>
      </c>
      <c r="J89" s="19">
        <f t="shared" ref="J89:L89" si="49">SUM(J82:J88)</f>
        <v>526</v>
      </c>
      <c r="K89" s="25"/>
      <c r="L89" s="19">
        <f t="shared" si="49"/>
        <v>43.330000000000005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50">SUM(G90:G98)</f>
        <v>0</v>
      </c>
      <c r="H99" s="19">
        <f t="shared" ref="H99" si="51">SUM(H90:H98)</f>
        <v>0</v>
      </c>
      <c r="I99" s="19">
        <f t="shared" ref="I99" si="52">SUM(I90:I98)</f>
        <v>0</v>
      </c>
      <c r="J99" s="19">
        <f t="shared" ref="J99:L99" si="53">SUM(J90:J98)</f>
        <v>0</v>
      </c>
      <c r="K99" s="25"/>
      <c r="L99" s="19">
        <f t="shared" si="5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485</v>
      </c>
      <c r="G100" s="32">
        <f t="shared" ref="G100" si="54">G89+G99</f>
        <v>13</v>
      </c>
      <c r="H100" s="32">
        <f t="shared" ref="H100" si="55">H89+H99</f>
        <v>20</v>
      </c>
      <c r="I100" s="32">
        <f t="shared" ref="I100" si="56">I89+I99</f>
        <v>73</v>
      </c>
      <c r="J100" s="32">
        <f t="shared" ref="J100:L100" si="57">J89+J99</f>
        <v>526</v>
      </c>
      <c r="K100" s="32"/>
      <c r="L100" s="32">
        <f t="shared" si="57"/>
        <v>43.330000000000005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365</v>
      </c>
      <c r="G101" s="40">
        <v>17</v>
      </c>
      <c r="H101" s="40">
        <v>18</v>
      </c>
      <c r="I101" s="40">
        <v>44</v>
      </c>
      <c r="J101" s="40">
        <v>409</v>
      </c>
      <c r="K101" s="41" t="s">
        <v>81</v>
      </c>
      <c r="L101" s="40">
        <v>52.79</v>
      </c>
    </row>
    <row r="102" spans="1:12" ht="15" x14ac:dyDescent="0.2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180</v>
      </c>
      <c r="G103" s="43">
        <v>3</v>
      </c>
      <c r="H103" s="43">
        <v>2</v>
      </c>
      <c r="I103" s="43">
        <v>17</v>
      </c>
      <c r="J103" s="43">
        <v>103</v>
      </c>
      <c r="K103" s="44">
        <v>376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>
        <v>2.16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70</v>
      </c>
      <c r="F106" s="43">
        <v>10</v>
      </c>
      <c r="G106" s="43">
        <v>2</v>
      </c>
      <c r="H106" s="43">
        <v>0</v>
      </c>
      <c r="I106" s="43">
        <v>3</v>
      </c>
      <c r="J106" s="43">
        <v>19</v>
      </c>
      <c r="K106" s="44">
        <v>14</v>
      </c>
      <c r="L106" s="43">
        <v>8.4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8">SUM(G101:G107)</f>
        <v>25</v>
      </c>
      <c r="H108" s="19">
        <f t="shared" si="58"/>
        <v>20</v>
      </c>
      <c r="I108" s="19">
        <f t="shared" si="58"/>
        <v>83</v>
      </c>
      <c r="J108" s="19">
        <f t="shared" si="58"/>
        <v>625</v>
      </c>
      <c r="K108" s="25"/>
      <c r="L108" s="19">
        <f t="shared" ref="L108" si="59">SUM(L101:L107)</f>
        <v>65.350000000000009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60">SUM(G109:G117)</f>
        <v>0</v>
      </c>
      <c r="H118" s="19">
        <f t="shared" si="60"/>
        <v>0</v>
      </c>
      <c r="I118" s="19">
        <f t="shared" si="60"/>
        <v>0</v>
      </c>
      <c r="J118" s="19">
        <f t="shared" si="60"/>
        <v>0</v>
      </c>
      <c r="K118" s="25"/>
      <c r="L118" s="19">
        <f t="shared" ref="L118" si="6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595</v>
      </c>
      <c r="G119" s="32">
        <f t="shared" ref="G119" si="62">G108+G118</f>
        <v>25</v>
      </c>
      <c r="H119" s="32">
        <f t="shared" ref="H119" si="63">H108+H118</f>
        <v>20</v>
      </c>
      <c r="I119" s="32">
        <f t="shared" ref="I119" si="64">I108+I118</f>
        <v>83</v>
      </c>
      <c r="J119" s="32">
        <f t="shared" ref="J119:L119" si="65">J108+J118</f>
        <v>625</v>
      </c>
      <c r="K119" s="32"/>
      <c r="L119" s="32">
        <f t="shared" si="65"/>
        <v>65.350000000000009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240</v>
      </c>
      <c r="G120" s="40">
        <v>18</v>
      </c>
      <c r="H120" s="40">
        <v>19</v>
      </c>
      <c r="I120" s="40">
        <v>60</v>
      </c>
      <c r="J120" s="40">
        <v>477</v>
      </c>
      <c r="K120" s="41" t="s">
        <v>71</v>
      </c>
      <c r="L120" s="40">
        <v>57.96</v>
      </c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3</v>
      </c>
      <c r="H122" s="43">
        <v>3</v>
      </c>
      <c r="I122" s="43">
        <v>25</v>
      </c>
      <c r="J122" s="43">
        <v>135</v>
      </c>
      <c r="K122" s="44">
        <v>382</v>
      </c>
      <c r="L122" s="43">
        <v>4.68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>
        <v>2.16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60</v>
      </c>
      <c r="G125" s="43">
        <v>1</v>
      </c>
      <c r="H125" s="43">
        <v>2</v>
      </c>
      <c r="I125" s="43">
        <v>10</v>
      </c>
      <c r="J125" s="43">
        <v>46</v>
      </c>
      <c r="K125" s="44">
        <v>321</v>
      </c>
      <c r="L125" s="43">
        <v>5.34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6">SUM(G120:G126)</f>
        <v>25</v>
      </c>
      <c r="H127" s="19">
        <f t="shared" si="66"/>
        <v>24</v>
      </c>
      <c r="I127" s="19">
        <f t="shared" si="66"/>
        <v>114</v>
      </c>
      <c r="J127" s="19">
        <f t="shared" si="66"/>
        <v>752</v>
      </c>
      <c r="K127" s="25"/>
      <c r="L127" s="19">
        <f t="shared" ref="L127" si="67">SUM(L120:L126)</f>
        <v>70.14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8">SUM(G128:G136)</f>
        <v>0</v>
      </c>
      <c r="H137" s="19">
        <f t="shared" si="68"/>
        <v>0</v>
      </c>
      <c r="I137" s="19">
        <f t="shared" si="68"/>
        <v>0</v>
      </c>
      <c r="J137" s="19">
        <f t="shared" si="68"/>
        <v>0</v>
      </c>
      <c r="K137" s="25"/>
      <c r="L137" s="19">
        <f t="shared" ref="L137" si="6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70">G127+G137</f>
        <v>25</v>
      </c>
      <c r="H138" s="32">
        <f t="shared" ref="H138" si="71">H127+H137</f>
        <v>24</v>
      </c>
      <c r="I138" s="32">
        <f t="shared" ref="I138" si="72">I127+I137</f>
        <v>114</v>
      </c>
      <c r="J138" s="32">
        <f t="shared" ref="J138:L138" si="73">J127+J137</f>
        <v>752</v>
      </c>
      <c r="K138" s="32"/>
      <c r="L138" s="32">
        <f t="shared" si="73"/>
        <v>70.14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174</v>
      </c>
      <c r="G139" s="40">
        <v>5</v>
      </c>
      <c r="H139" s="40">
        <v>5</v>
      </c>
      <c r="I139" s="40">
        <v>10</v>
      </c>
      <c r="J139" s="40">
        <v>117</v>
      </c>
      <c r="K139" s="41">
        <v>204</v>
      </c>
      <c r="L139" s="40">
        <v>24.63</v>
      </c>
    </row>
    <row r="140" spans="1:12" ht="15" x14ac:dyDescent="0.25">
      <c r="A140" s="23"/>
      <c r="B140" s="15"/>
      <c r="C140" s="11"/>
      <c r="D140" s="6" t="s">
        <v>29</v>
      </c>
      <c r="E140" s="42" t="s">
        <v>74</v>
      </c>
      <c r="F140" s="43">
        <v>40</v>
      </c>
      <c r="G140" s="43">
        <v>3</v>
      </c>
      <c r="H140" s="43">
        <v>4</v>
      </c>
      <c r="I140" s="43">
        <v>0</v>
      </c>
      <c r="J140" s="43">
        <v>54</v>
      </c>
      <c r="K140" s="44">
        <v>209</v>
      </c>
      <c r="L140" s="43">
        <v>12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0.4</v>
      </c>
      <c r="H141" s="43">
        <v>0</v>
      </c>
      <c r="I141" s="43">
        <v>11.7</v>
      </c>
      <c r="J141" s="43">
        <v>60</v>
      </c>
      <c r="K141" s="44">
        <v>376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0</v>
      </c>
      <c r="I142" s="43">
        <v>19</v>
      </c>
      <c r="J142" s="43">
        <v>94</v>
      </c>
      <c r="K142" s="44"/>
      <c r="L142" s="43">
        <v>2.16</v>
      </c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200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>
        <v>37</v>
      </c>
    </row>
    <row r="144" spans="1:12" ht="15" x14ac:dyDescent="0.25">
      <c r="A144" s="23"/>
      <c r="B144" s="15"/>
      <c r="C144" s="11"/>
      <c r="D144" s="6"/>
      <c r="E144" s="42" t="s">
        <v>75</v>
      </c>
      <c r="F144" s="43">
        <v>60</v>
      </c>
      <c r="G144" s="43">
        <v>1</v>
      </c>
      <c r="H144" s="43">
        <v>3</v>
      </c>
      <c r="I144" s="43">
        <v>3</v>
      </c>
      <c r="J144" s="43">
        <v>69</v>
      </c>
      <c r="K144" s="44"/>
      <c r="L144" s="43">
        <v>8.9600000000000009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714</v>
      </c>
      <c r="G146" s="19">
        <f t="shared" ref="G146:J146" si="74">SUM(G139:G145)</f>
        <v>12.4</v>
      </c>
      <c r="H146" s="19">
        <f t="shared" si="74"/>
        <v>12</v>
      </c>
      <c r="I146" s="19">
        <f t="shared" si="74"/>
        <v>53.7</v>
      </c>
      <c r="J146" s="19">
        <f t="shared" si="74"/>
        <v>441</v>
      </c>
      <c r="K146" s="25"/>
      <c r="L146" s="19">
        <f t="shared" ref="L146" si="75">SUM(L139:L145)</f>
        <v>86.75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6">SUM(G147:G155)</f>
        <v>0</v>
      </c>
      <c r="H156" s="19">
        <f t="shared" si="76"/>
        <v>0</v>
      </c>
      <c r="I156" s="19">
        <f t="shared" si="76"/>
        <v>0</v>
      </c>
      <c r="J156" s="19">
        <f t="shared" si="76"/>
        <v>0</v>
      </c>
      <c r="K156" s="25"/>
      <c r="L156" s="19">
        <f t="shared" ref="L156" si="7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714</v>
      </c>
      <c r="G157" s="32">
        <f t="shared" ref="G157" si="78">G146+G156</f>
        <v>12.4</v>
      </c>
      <c r="H157" s="32">
        <f t="shared" ref="H157" si="79">H146+H156</f>
        <v>12</v>
      </c>
      <c r="I157" s="32">
        <f t="shared" ref="I157" si="80">I146+I156</f>
        <v>53.7</v>
      </c>
      <c r="J157" s="32">
        <f t="shared" ref="J157:L157" si="81">J146+J156</f>
        <v>441</v>
      </c>
      <c r="K157" s="32"/>
      <c r="L157" s="32">
        <f t="shared" si="81"/>
        <v>86.75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300</v>
      </c>
      <c r="G158" s="40">
        <v>21</v>
      </c>
      <c r="H158" s="40">
        <v>21</v>
      </c>
      <c r="I158" s="40">
        <v>56</v>
      </c>
      <c r="J158" s="40">
        <v>488</v>
      </c>
      <c r="K158" s="41" t="s">
        <v>77</v>
      </c>
      <c r="L158" s="40">
        <v>74.12</v>
      </c>
    </row>
    <row r="159" spans="1:12" ht="15" x14ac:dyDescent="0.2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180</v>
      </c>
      <c r="G160" s="43">
        <v>0</v>
      </c>
      <c r="H160" s="43">
        <v>0</v>
      </c>
      <c r="I160" s="43">
        <v>12</v>
      </c>
      <c r="J160" s="43">
        <v>50</v>
      </c>
      <c r="K160" s="44">
        <v>377</v>
      </c>
      <c r="L160" s="43">
        <v>3.46</v>
      </c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>
        <v>2.16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78</v>
      </c>
      <c r="F163" s="43">
        <v>60</v>
      </c>
      <c r="G163" s="43">
        <v>0</v>
      </c>
      <c r="H163" s="43">
        <v>0</v>
      </c>
      <c r="I163" s="43">
        <v>1</v>
      </c>
      <c r="J163" s="43">
        <v>8</v>
      </c>
      <c r="K163" s="44">
        <v>131</v>
      </c>
      <c r="L163" s="43">
        <v>18.809999999999999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82">SUM(G158:G164)</f>
        <v>24</v>
      </c>
      <c r="H165" s="19">
        <f t="shared" si="82"/>
        <v>21</v>
      </c>
      <c r="I165" s="19">
        <f t="shared" si="82"/>
        <v>88</v>
      </c>
      <c r="J165" s="19">
        <f t="shared" si="82"/>
        <v>640</v>
      </c>
      <c r="K165" s="25"/>
      <c r="L165" s="19">
        <f t="shared" ref="L165" si="83">SUM(L158:L164)</f>
        <v>98.55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4">SUM(G166:G174)</f>
        <v>0</v>
      </c>
      <c r="H175" s="19">
        <f t="shared" si="84"/>
        <v>0</v>
      </c>
      <c r="I175" s="19">
        <f t="shared" si="84"/>
        <v>0</v>
      </c>
      <c r="J175" s="19">
        <f t="shared" si="84"/>
        <v>0</v>
      </c>
      <c r="K175" s="25"/>
      <c r="L175" s="19">
        <f t="shared" ref="L175" si="8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6">G165+G175</f>
        <v>24</v>
      </c>
      <c r="H176" s="32">
        <f t="shared" ref="H176" si="87">H165+H175</f>
        <v>21</v>
      </c>
      <c r="I176" s="32">
        <f t="shared" ref="I176" si="88">I165+I175</f>
        <v>88</v>
      </c>
      <c r="J176" s="32">
        <f t="shared" ref="J176:L176" si="89">J165+J175</f>
        <v>640</v>
      </c>
      <c r="K176" s="32"/>
      <c r="L176" s="32">
        <f t="shared" si="89"/>
        <v>98.55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220</v>
      </c>
      <c r="G177" s="40">
        <v>6</v>
      </c>
      <c r="H177" s="40">
        <v>7</v>
      </c>
      <c r="I177" s="40">
        <v>42</v>
      </c>
      <c r="J177" s="40">
        <v>253</v>
      </c>
      <c r="K177" s="41">
        <v>174</v>
      </c>
      <c r="L177" s="40">
        <v>21.96</v>
      </c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180</v>
      </c>
      <c r="G179" s="43">
        <v>3</v>
      </c>
      <c r="H179" s="43">
        <v>2</v>
      </c>
      <c r="I179" s="43">
        <v>17</v>
      </c>
      <c r="J179" s="43">
        <v>103</v>
      </c>
      <c r="K179" s="44">
        <v>379</v>
      </c>
      <c r="L179" s="43">
        <v>10.67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 t="s">
        <v>80</v>
      </c>
      <c r="F181" s="43">
        <v>180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>
        <v>17.5</v>
      </c>
    </row>
    <row r="182" spans="1:12" ht="15" x14ac:dyDescent="0.25">
      <c r="A182" s="23"/>
      <c r="B182" s="15"/>
      <c r="C182" s="11"/>
      <c r="D182" s="6"/>
      <c r="E182" s="42" t="s">
        <v>56</v>
      </c>
      <c r="F182" s="43">
        <v>10</v>
      </c>
      <c r="G182" s="43">
        <v>0</v>
      </c>
      <c r="H182" s="43">
        <v>8</v>
      </c>
      <c r="I182" s="43">
        <v>0</v>
      </c>
      <c r="J182" s="43">
        <v>75</v>
      </c>
      <c r="K182" s="44">
        <v>14</v>
      </c>
      <c r="L182" s="43">
        <v>8.4</v>
      </c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15</v>
      </c>
      <c r="G183" s="43">
        <v>3</v>
      </c>
      <c r="H183" s="43">
        <v>4</v>
      </c>
      <c r="I183" s="43">
        <v>0</v>
      </c>
      <c r="J183" s="43">
        <v>54</v>
      </c>
      <c r="K183" s="44">
        <v>15</v>
      </c>
      <c r="L183" s="43">
        <v>9.68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90">SUM(G177:G183)</f>
        <v>15</v>
      </c>
      <c r="H184" s="19">
        <f t="shared" si="90"/>
        <v>21</v>
      </c>
      <c r="I184" s="19">
        <f t="shared" si="90"/>
        <v>88</v>
      </c>
      <c r="J184" s="19">
        <f t="shared" si="90"/>
        <v>626</v>
      </c>
      <c r="K184" s="25"/>
      <c r="L184" s="19">
        <f t="shared" ref="L184" si="91">SUM(L177:L183)</f>
        <v>70.37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2">SUM(G185:G193)</f>
        <v>0</v>
      </c>
      <c r="H194" s="19">
        <f t="shared" si="92"/>
        <v>0</v>
      </c>
      <c r="I194" s="19">
        <f t="shared" si="92"/>
        <v>0</v>
      </c>
      <c r="J194" s="19">
        <f t="shared" si="92"/>
        <v>0</v>
      </c>
      <c r="K194" s="25"/>
      <c r="L194" s="19">
        <f t="shared" ref="L194" si="9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645</v>
      </c>
      <c r="G195" s="32">
        <f t="shared" ref="G195" si="94">G184+G194</f>
        <v>15</v>
      </c>
      <c r="H195" s="32">
        <f t="shared" ref="H195" si="95">H184+H194</f>
        <v>21</v>
      </c>
      <c r="I195" s="32">
        <f t="shared" ref="I195" si="96">I184+I194</f>
        <v>88</v>
      </c>
      <c r="J195" s="32">
        <f t="shared" ref="J195:L195" si="97">J184+J194</f>
        <v>626</v>
      </c>
      <c r="K195" s="32"/>
      <c r="L195" s="32">
        <f t="shared" si="97"/>
        <v>70.37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590.6</v>
      </c>
      <c r="G196" s="34">
        <f t="shared" ref="G196:J196" si="98">(G24+G43+G62+G81+G100+G119+G138+G157+G176+G195)/(IF(G24=0,0,1)+IF(G43=0,0,1)+IF(G62=0,0,1)+IF(G81=0,0,1)+IF(G100=0,0,1)+IF(G119=0,0,1)+IF(G138=0,0,1)+IF(G157=0,0,1)+IF(G176=0,0,1)+IF(G195=0,0,1))</f>
        <v>20.240000000000002</v>
      </c>
      <c r="H196" s="34">
        <f t="shared" si="98"/>
        <v>21.7</v>
      </c>
      <c r="I196" s="34">
        <f t="shared" si="98"/>
        <v>82.97</v>
      </c>
      <c r="J196" s="34">
        <f t="shared" si="98"/>
        <v>617.6</v>
      </c>
      <c r="K196" s="34"/>
      <c r="L196" s="34">
        <f t="shared" ref="L196" si="99">(L24+L43+L62+L81+L100+L119+L138+L157+L176+L195)/(IF(L24=0,0,1)+IF(L43=0,0,1)+IF(L62=0,0,1)+IF(L81=0,0,1)+IF(L100=0,0,1)+IF(L119=0,0,1)+IF(L138=0,0,1)+IF(L157=0,0,1)+IF(L176=0,0,1)+IF(L195=0,0,1))</f>
        <v>77.694999999999993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2002-01-01T00:59:21Z</cp:lastPrinted>
  <dcterms:created xsi:type="dcterms:W3CDTF">2022-05-16T14:23:56Z</dcterms:created>
  <dcterms:modified xsi:type="dcterms:W3CDTF">2024-09-05T08:02:45Z</dcterms:modified>
</cp:coreProperties>
</file>